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980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1" l="1"/>
  <c r="E26" i="1" s="1"/>
  <c r="E23" i="1"/>
  <c r="D24" i="1"/>
  <c r="D23" i="1"/>
  <c r="B24" i="1"/>
  <c r="B23" i="1"/>
  <c r="D3" i="1"/>
  <c r="D4" i="1"/>
  <c r="D5" i="1"/>
  <c r="D6" i="1"/>
  <c r="D7" i="1"/>
  <c r="D8" i="1"/>
  <c r="D9" i="1"/>
  <c r="D10" i="1"/>
  <c r="E10" i="1"/>
  <c r="E2" i="1"/>
  <c r="D2" i="1"/>
  <c r="E4" i="1"/>
  <c r="E5" i="1"/>
  <c r="E6" i="1"/>
  <c r="E7" i="1"/>
  <c r="E8" i="1"/>
  <c r="E9" i="1"/>
  <c r="E3" i="1"/>
  <c r="P3" i="1"/>
  <c r="P4" i="1"/>
  <c r="P5" i="1"/>
  <c r="P6" i="1"/>
  <c r="P7" i="1"/>
  <c r="P8" i="1"/>
  <c r="P9" i="1"/>
  <c r="P2" i="1"/>
  <c r="C29" i="1"/>
  <c r="C30" i="1" s="1"/>
  <c r="B29" i="1"/>
  <c r="B28" i="1"/>
  <c r="B25" i="1" l="1"/>
  <c r="G26" i="1" l="1"/>
  <c r="B26" i="1"/>
</calcChain>
</file>

<file path=xl/sharedStrings.xml><?xml version="1.0" encoding="utf-8"?>
<sst xmlns="http://schemas.openxmlformats.org/spreadsheetml/2006/main" count="13" uniqueCount="10">
  <si>
    <t>y</t>
  </si>
  <si>
    <t xml:space="preserve"> </t>
  </si>
  <si>
    <t>x</t>
  </si>
  <si>
    <t>y1</t>
  </si>
  <si>
    <t>y2</t>
  </si>
  <si>
    <t>y2-y1</t>
  </si>
  <si>
    <t>x2-x1</t>
  </si>
  <si>
    <t>1/2((fx^2)-(gx^2))</t>
  </si>
  <si>
    <t>f(x)</t>
  </si>
  <si>
    <t>g(X)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</si>
</sst>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6"/>
            <c:dispRSqr val="0"/>
            <c:dispEq val="1"/>
            <c:trendlineLbl>
              <c:layout>
                <c:manualLayout>
                  <c:x val="0.36675874890638671"/>
                  <c:y val="-0.59249015748031497"/>
                </c:manualLayout>
              </c:layout>
              <c:numFmt formatCode="#,##0.0000000000" sourceLinked="0"/>
            </c:trendlineLbl>
          </c:trendline>
          <c:xVal>
            <c:numRef>
              <c:f>Sheet1!$A$13:$A$21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</c:numCache>
            </c:numRef>
          </c:xVal>
          <c:yVal>
            <c:numRef>
              <c:f>Sheet1!$B$13:$B$21</c:f>
              <c:numCache>
                <c:formatCode>General</c:formatCode>
                <c:ptCount val="9"/>
                <c:pt idx="0">
                  <c:v>6</c:v>
                </c:pt>
                <c:pt idx="1">
                  <c:v>15</c:v>
                </c:pt>
                <c:pt idx="2">
                  <c:v>18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56288"/>
        <c:axId val="49086848"/>
      </c:scatterChart>
      <c:valAx>
        <c:axId val="4495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086848"/>
        <c:crosses val="autoZero"/>
        <c:crossBetween val="midCat"/>
      </c:valAx>
      <c:valAx>
        <c:axId val="4908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56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6"/>
            <c:dispRSqr val="0"/>
            <c:dispEq val="1"/>
            <c:trendlineLbl>
              <c:layout>
                <c:manualLayout>
                  <c:x val="0.39993044619422591"/>
                  <c:y val="-0.35735454943132111"/>
                </c:manualLayout>
              </c:layout>
              <c:numFmt formatCode="#,##0.000000000" sourceLinked="0"/>
            </c:trendlineLbl>
          </c:trendline>
          <c:xVal>
            <c:numRef>
              <c:f>Sheet1!$F$13:$F$20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19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Sheet1!$G$13:$G$20</c:f>
              <c:numCache>
                <c:formatCode>General</c:formatCode>
                <c:ptCount val="8"/>
                <c:pt idx="0">
                  <c:v>161.5</c:v>
                </c:pt>
                <c:pt idx="1">
                  <c:v>120</c:v>
                </c:pt>
                <c:pt idx="2">
                  <c:v>161.5</c:v>
                </c:pt>
                <c:pt idx="3">
                  <c:v>73.5</c:v>
                </c:pt>
                <c:pt idx="4">
                  <c:v>0</c:v>
                </c:pt>
                <c:pt idx="5">
                  <c:v>120</c:v>
                </c:pt>
                <c:pt idx="6">
                  <c:v>73.5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15904"/>
        <c:axId val="49117440"/>
      </c:scatterChart>
      <c:valAx>
        <c:axId val="491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117440"/>
        <c:crosses val="autoZero"/>
        <c:crossBetween val="midCat"/>
      </c:valAx>
      <c:valAx>
        <c:axId val="491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159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poly"/>
            <c:order val="5"/>
            <c:dispRSqr val="0"/>
            <c:dispEq val="1"/>
            <c:trendlineLbl>
              <c:layout>
                <c:manualLayout>
                  <c:x val="0.36930883639545076"/>
                  <c:y val="-0.72797353455818059"/>
                </c:manualLayout>
              </c:layout>
              <c:numFmt formatCode="#,##0.000000" sourceLinked="0"/>
            </c:trendlineLbl>
          </c:trendline>
          <c:xVal>
            <c:numRef>
              <c:f>Sheet1!$A$2:$A$10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18.100000000000001</c:v>
                </c:pt>
              </c:numCache>
            </c:numRef>
          </c:xVal>
          <c:yVal>
            <c:numRef>
              <c:f>Sheet1!$E$2:$E$10</c:f>
              <c:numCache>
                <c:formatCode>General</c:formatCode>
                <c:ptCount val="9"/>
                <c:pt idx="0">
                  <c:v>0</c:v>
                </c:pt>
                <c:pt idx="1">
                  <c:v>17.68</c:v>
                </c:pt>
                <c:pt idx="2">
                  <c:v>136.5</c:v>
                </c:pt>
                <c:pt idx="3">
                  <c:v>288</c:v>
                </c:pt>
                <c:pt idx="4">
                  <c:v>409.5</c:v>
                </c:pt>
                <c:pt idx="5">
                  <c:v>288</c:v>
                </c:pt>
                <c:pt idx="6">
                  <c:v>163.125</c:v>
                </c:pt>
                <c:pt idx="7">
                  <c:v>18</c:v>
                </c:pt>
                <c:pt idx="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6016"/>
        <c:axId val="49127808"/>
      </c:scatterChart>
      <c:valAx>
        <c:axId val="4912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127808"/>
        <c:crosses val="autoZero"/>
        <c:crossBetween val="midCat"/>
      </c:valAx>
      <c:valAx>
        <c:axId val="4912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26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Sheet1!$A$2:$A$10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18.100000000000001</c:v>
                </c:pt>
              </c:numCache>
            </c:numRef>
          </c:xVal>
          <c:yVal>
            <c:numRef>
              <c:f>Sheet1!$B$2:$B$10</c:f>
              <c:numCache>
                <c:formatCode>General</c:formatCode>
                <c:ptCount val="9"/>
                <c:pt idx="0">
                  <c:v>0</c:v>
                </c:pt>
                <c:pt idx="1">
                  <c:v>0.8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0</c:v>
                </c:pt>
                <c:pt idx="8">
                  <c:v>0.2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Sheet1!$A$2:$A$10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18.100000000000001</c:v>
                </c:pt>
              </c:numCache>
            </c:numRef>
          </c:xVal>
          <c:yVal>
            <c:numRef>
              <c:f>Sheet1!$C$2:$C$10</c:f>
              <c:numCache>
                <c:formatCode>General</c:formatCode>
                <c:ptCount val="9"/>
                <c:pt idx="0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18.5</c:v>
                </c:pt>
                <c:pt idx="7">
                  <c:v>6</c:v>
                </c:pt>
                <c:pt idx="8">
                  <c:v>0.2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29888"/>
        <c:axId val="49031424"/>
      </c:scatterChart>
      <c:valAx>
        <c:axId val="4902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031424"/>
        <c:crosses val="autoZero"/>
        <c:crossBetween val="midCat"/>
      </c:valAx>
      <c:valAx>
        <c:axId val="4903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29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18</xdr:row>
      <xdr:rowOff>76200</xdr:rowOff>
    </xdr:from>
    <xdr:to>
      <xdr:col>16</xdr:col>
      <xdr:colOff>571500</xdr:colOff>
      <xdr:row>32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33</xdr:row>
      <xdr:rowOff>57150</xdr:rowOff>
    </xdr:from>
    <xdr:to>
      <xdr:col>16</xdr:col>
      <xdr:colOff>581025</xdr:colOff>
      <xdr:row>47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2</xdr:row>
      <xdr:rowOff>161925</xdr:rowOff>
    </xdr:from>
    <xdr:to>
      <xdr:col>14</xdr:col>
      <xdr:colOff>381000</xdr:colOff>
      <xdr:row>17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238125</xdr:colOff>
      <xdr:row>3</xdr:row>
      <xdr:rowOff>9525</xdr:rowOff>
    </xdr:from>
    <xdr:to>
      <xdr:col>23</xdr:col>
      <xdr:colOff>266700</xdr:colOff>
      <xdr:row>23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2" workbookViewId="0">
      <selection activeCell="E26" sqref="E26"/>
    </sheetView>
  </sheetViews>
  <sheetFormatPr defaultRowHeight="15" x14ac:dyDescent="0.25"/>
  <cols>
    <col min="2" max="2" width="9.5703125" customWidth="1"/>
  </cols>
  <sheetData>
    <row r="1" spans="1:16" x14ac:dyDescent="0.25">
      <c r="A1" t="s">
        <v>2</v>
      </c>
      <c r="B1" t="s">
        <v>3</v>
      </c>
      <c r="C1" t="s">
        <v>4</v>
      </c>
      <c r="D1" t="s">
        <v>5</v>
      </c>
      <c r="K1" t="s">
        <v>0</v>
      </c>
      <c r="L1" t="s">
        <v>9</v>
      </c>
      <c r="M1" t="s">
        <v>8</v>
      </c>
      <c r="N1" t="s">
        <v>6</v>
      </c>
      <c r="P1" t="s">
        <v>7</v>
      </c>
    </row>
    <row r="2" spans="1:16" x14ac:dyDescent="0.25">
      <c r="A2">
        <v>0</v>
      </c>
      <c r="B2">
        <v>0</v>
      </c>
      <c r="C2">
        <v>0</v>
      </c>
      <c r="D2">
        <f>C2-B2</f>
        <v>0</v>
      </c>
      <c r="E2">
        <f>0.5*(C2^2-B2^2)</f>
        <v>0</v>
      </c>
      <c r="K2">
        <v>30</v>
      </c>
      <c r="L2">
        <v>11</v>
      </c>
      <c r="M2">
        <v>11</v>
      </c>
      <c r="N2">
        <v>0</v>
      </c>
      <c r="P2">
        <f>(1/2)*(M2^2-L2^2)</f>
        <v>0</v>
      </c>
    </row>
    <row r="3" spans="1:16" x14ac:dyDescent="0.25">
      <c r="A3">
        <v>1</v>
      </c>
      <c r="B3">
        <v>0.8</v>
      </c>
      <c r="C3">
        <v>6</v>
      </c>
      <c r="D3">
        <f t="shared" ref="D3:D10" si="0">C3-B3</f>
        <v>5.2</v>
      </c>
      <c r="E3">
        <f>0.5*(C3^2-B3^2)</f>
        <v>17.68</v>
      </c>
      <c r="K3">
        <v>25</v>
      </c>
      <c r="L3">
        <v>7</v>
      </c>
      <c r="M3">
        <v>14</v>
      </c>
      <c r="N3">
        <v>7</v>
      </c>
      <c r="P3">
        <f t="shared" ref="P3:P9" si="1">(1/2)*(M3^2-L3^2)</f>
        <v>73.5</v>
      </c>
    </row>
    <row r="4" spans="1:16" x14ac:dyDescent="0.25">
      <c r="A4">
        <v>4</v>
      </c>
      <c r="B4">
        <v>4</v>
      </c>
      <c r="C4">
        <v>17</v>
      </c>
      <c r="D4">
        <f t="shared" si="0"/>
        <v>13</v>
      </c>
      <c r="E4">
        <f t="shared" ref="E4:E10" si="2">0.5*(C4^2-B4^2)</f>
        <v>136.5</v>
      </c>
      <c r="K4">
        <v>19</v>
      </c>
      <c r="L4">
        <v>4</v>
      </c>
      <c r="M4">
        <v>16</v>
      </c>
      <c r="N4">
        <v>12</v>
      </c>
      <c r="P4">
        <f t="shared" si="1"/>
        <v>120</v>
      </c>
    </row>
    <row r="5" spans="1:16" x14ac:dyDescent="0.25">
      <c r="A5">
        <v>7</v>
      </c>
      <c r="B5">
        <v>7</v>
      </c>
      <c r="C5">
        <v>25</v>
      </c>
      <c r="D5">
        <f t="shared" si="0"/>
        <v>18</v>
      </c>
      <c r="E5">
        <f t="shared" si="2"/>
        <v>288</v>
      </c>
      <c r="K5">
        <v>9</v>
      </c>
      <c r="L5">
        <v>11</v>
      </c>
      <c r="M5">
        <v>11</v>
      </c>
      <c r="N5">
        <v>0</v>
      </c>
      <c r="P5">
        <f t="shared" si="1"/>
        <v>0</v>
      </c>
    </row>
    <row r="6" spans="1:16" x14ac:dyDescent="0.25">
      <c r="A6">
        <v>11</v>
      </c>
      <c r="B6">
        <v>9</v>
      </c>
      <c r="C6">
        <v>30</v>
      </c>
      <c r="D6">
        <f t="shared" si="0"/>
        <v>21</v>
      </c>
      <c r="E6">
        <f t="shared" si="2"/>
        <v>409.5</v>
      </c>
      <c r="K6">
        <v>7</v>
      </c>
      <c r="L6">
        <v>7</v>
      </c>
      <c r="M6">
        <v>14</v>
      </c>
      <c r="N6">
        <v>7</v>
      </c>
      <c r="P6">
        <f t="shared" si="1"/>
        <v>73.5</v>
      </c>
    </row>
    <row r="7" spans="1:16" x14ac:dyDescent="0.25">
      <c r="A7">
        <v>14</v>
      </c>
      <c r="B7">
        <v>7</v>
      </c>
      <c r="C7">
        <v>25</v>
      </c>
      <c r="D7">
        <f t="shared" si="0"/>
        <v>18</v>
      </c>
      <c r="E7">
        <f t="shared" si="2"/>
        <v>288</v>
      </c>
      <c r="K7">
        <v>6</v>
      </c>
      <c r="L7">
        <v>1</v>
      </c>
      <c r="M7">
        <v>18</v>
      </c>
      <c r="N7">
        <v>17</v>
      </c>
      <c r="P7">
        <f t="shared" si="1"/>
        <v>161.5</v>
      </c>
    </row>
    <row r="8" spans="1:16" x14ac:dyDescent="0.25">
      <c r="A8">
        <v>16</v>
      </c>
      <c r="B8">
        <v>4</v>
      </c>
      <c r="C8">
        <v>18.5</v>
      </c>
      <c r="D8">
        <f t="shared" si="0"/>
        <v>14.5</v>
      </c>
      <c r="E8">
        <f t="shared" si="2"/>
        <v>163.125</v>
      </c>
      <c r="K8">
        <v>4</v>
      </c>
      <c r="L8">
        <v>4</v>
      </c>
      <c r="M8">
        <v>16</v>
      </c>
      <c r="N8">
        <v>12</v>
      </c>
      <c r="P8">
        <f t="shared" si="1"/>
        <v>120</v>
      </c>
    </row>
    <row r="9" spans="1:16" x14ac:dyDescent="0.25">
      <c r="A9">
        <v>18</v>
      </c>
      <c r="B9">
        <v>0</v>
      </c>
      <c r="C9">
        <v>6</v>
      </c>
      <c r="D9">
        <f t="shared" si="0"/>
        <v>6</v>
      </c>
      <c r="E9">
        <f t="shared" si="2"/>
        <v>18</v>
      </c>
      <c r="K9">
        <v>0</v>
      </c>
      <c r="L9">
        <v>1</v>
      </c>
      <c r="M9">
        <v>18</v>
      </c>
      <c r="N9">
        <v>16</v>
      </c>
      <c r="P9">
        <f t="shared" si="1"/>
        <v>161.5</v>
      </c>
    </row>
    <row r="10" spans="1:16" x14ac:dyDescent="0.25">
      <c r="A10">
        <v>18.100000000000001</v>
      </c>
      <c r="B10">
        <v>0.2</v>
      </c>
      <c r="C10">
        <v>0.2</v>
      </c>
      <c r="D10">
        <f t="shared" si="0"/>
        <v>0</v>
      </c>
      <c r="E10">
        <f t="shared" si="2"/>
        <v>0</v>
      </c>
    </row>
    <row r="13" spans="1:16" x14ac:dyDescent="0.25">
      <c r="A13">
        <v>1</v>
      </c>
      <c r="B13">
        <v>6</v>
      </c>
      <c r="F13">
        <v>0</v>
      </c>
      <c r="G13">
        <v>161.5</v>
      </c>
    </row>
    <row r="14" spans="1:16" x14ac:dyDescent="0.25">
      <c r="A14">
        <v>4</v>
      </c>
      <c r="B14">
        <v>15</v>
      </c>
      <c r="F14">
        <v>4</v>
      </c>
      <c r="G14">
        <v>120</v>
      </c>
    </row>
    <row r="15" spans="1:16" x14ac:dyDescent="0.25">
      <c r="A15">
        <v>7</v>
      </c>
      <c r="B15">
        <v>18</v>
      </c>
      <c r="F15">
        <v>6</v>
      </c>
      <c r="G15">
        <v>161.5</v>
      </c>
    </row>
    <row r="16" spans="1:16" x14ac:dyDescent="0.25">
      <c r="A16">
        <v>11</v>
      </c>
      <c r="B16">
        <v>21</v>
      </c>
      <c r="F16">
        <v>7</v>
      </c>
      <c r="G16">
        <v>73.5</v>
      </c>
    </row>
    <row r="17" spans="1:8" x14ac:dyDescent="0.25">
      <c r="A17">
        <v>14</v>
      </c>
      <c r="B17">
        <v>18</v>
      </c>
      <c r="F17">
        <v>9</v>
      </c>
      <c r="G17">
        <v>0</v>
      </c>
    </row>
    <row r="18" spans="1:8" x14ac:dyDescent="0.25">
      <c r="A18">
        <v>16</v>
      </c>
      <c r="B18">
        <v>15</v>
      </c>
      <c r="F18">
        <v>19</v>
      </c>
      <c r="G18">
        <v>120</v>
      </c>
    </row>
    <row r="19" spans="1:8" x14ac:dyDescent="0.25">
      <c r="A19">
        <v>18</v>
      </c>
      <c r="B19">
        <v>6</v>
      </c>
      <c r="F19">
        <v>25</v>
      </c>
      <c r="G19">
        <v>73.5</v>
      </c>
    </row>
    <row r="20" spans="1:8" x14ac:dyDescent="0.25">
      <c r="F20">
        <v>30</v>
      </c>
      <c r="G20">
        <v>0</v>
      </c>
    </row>
    <row r="23" spans="1:8" x14ac:dyDescent="0.25">
      <c r="A23">
        <v>0</v>
      </c>
      <c r="B23" s="1">
        <f>(0.002853/6)*A23^6+(-0.095061/5)*A23^5+(0.533569/4)*A23^4+(3.777211/3)*A23^3+(15.159126/2)*A23^2-(0.445475)*A23</f>
        <v>0</v>
      </c>
      <c r="D23">
        <f xml:space="preserve"> (-0.0000830651/7)*A23^7 + (0.0048766048/6)*A23^6 - (0.1116070957/5)*A23^5 + (1.246124236/4)*A23^4 - (7.0617763179/3)*A23^3 + (20.077337344/2)*A23^2 - 8.154871611*A23</f>
        <v>0</v>
      </c>
      <c r="E23">
        <f xml:space="preserve"> (-0.0000830651/8)*A23^8 + (0.0048766048/7)*A23^7 - (0.1116070957/6)*A23^6 + (1.246124236/5)*A23^5 - (7.0617763179/4)*A23^4 + (20.077337344/3)*A23^3 - (8.154871611/2)*A23^2</f>
        <v>0</v>
      </c>
      <c r="F23">
        <v>1</v>
      </c>
    </row>
    <row r="24" spans="1:8" x14ac:dyDescent="0.25">
      <c r="A24">
        <v>18.100000000000001</v>
      </c>
      <c r="B24" s="1">
        <f>(0.002592/6)*A24^6+(-0.084724/5)*A24^5+(0.391999/4)*A24^4+(4.553097/3)*A24^3+(13.723185/2)*A24^2-(0.154885)*A24</f>
        <v>4035.0547074203246</v>
      </c>
      <c r="D24">
        <f xml:space="preserve"> (-0.0000830651/7)*A24^7 + (0.0048766048/6)*A24^6 - (0.1116070957/5)*A24^5 + (1.246124236/4)*A24^4 - (7.0617763179/3)*A24^3 + (20.077337344/2)*A24^2 - 8.154871611*A24</f>
        <v>282.80393618456105</v>
      </c>
      <c r="E24">
        <f xml:space="preserve"> (-0.0000830651/8)*A24^8 + (0.0048766048/7)*A24^7 - (0.1116070957/6)*A24^6 + (1.246124236/5)*A24^5 - (7.0617763179/4)*A24^4 + (20.077337344/3)*A24^3 - (8.154871611/2)*A24^2</f>
        <v>2735.8485888505147</v>
      </c>
      <c r="F24">
        <v>18</v>
      </c>
      <c r="G24" s="1"/>
      <c r="H24" s="1"/>
    </row>
    <row r="25" spans="1:8" x14ac:dyDescent="0.25">
      <c r="A25" t="s">
        <v>0</v>
      </c>
      <c r="B25">
        <f>B24-B23</f>
        <v>4035.0547074203246</v>
      </c>
    </row>
    <row r="26" spans="1:8" x14ac:dyDescent="0.25">
      <c r="A26" t="s">
        <v>0</v>
      </c>
      <c r="B26">
        <f>B25/D24</f>
        <v>14.268028804192465</v>
      </c>
      <c r="D26" t="s">
        <v>2</v>
      </c>
      <c r="E26">
        <f>E24/D24</f>
        <v>9.6740117049328092</v>
      </c>
      <c r="G26">
        <f>G24/B25</f>
        <v>0</v>
      </c>
    </row>
    <row r="28" spans="1:8" x14ac:dyDescent="0.25">
      <c r="A28">
        <v>0</v>
      </c>
      <c r="B28">
        <f xml:space="preserve"> (-0.000002722/7)*A28^7 +(0.000239292/6)*A28^6 - (0.008317276/5)*A28^5 + (0.146541083/4)*A28^4 - (1.518653316/3)*A28^3 + (10.191857047/2)*A28^2 + (1.374141518/1)*A28^1</f>
        <v>0</v>
      </c>
      <c r="C28">
        <v>0</v>
      </c>
    </row>
    <row r="29" spans="1:8" x14ac:dyDescent="0.25">
      <c r="A29">
        <v>29</v>
      </c>
      <c r="B29">
        <f xml:space="preserve"> (-0.000002722/7)*A29^7 +(0.000239292/6)*A29^6 - (0.008317276/5)*A29^5 + (0.146541083/4)*A29^4 - (1.518653316/3)*A29^3 + (10.191857047/2)*A29^2 + (1.374141518/1)*A29^1</f>
        <v>786.44029224859435</v>
      </c>
      <c r="C29">
        <f xml:space="preserve"> (-0.000002722/8)*A29^8 +(0.000239292/7)*A29^7 - (0.008317276/6)*A29^6 + (0.146541083/5)*A29^5 - (1.518653316/4)*A29^4 + (10.191857047/3)*A29^3 + (1.374141518/2)*A29^2</f>
        <v>10969.930433290685</v>
      </c>
    </row>
    <row r="30" spans="1:8" x14ac:dyDescent="0.25">
      <c r="C30">
        <f>C29/B29</f>
        <v>13.948840797469062</v>
      </c>
    </row>
    <row r="31" spans="1:8" x14ac:dyDescent="0.25">
      <c r="C31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High Tech High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kcorreia</dc:creator>
  <cp:lastModifiedBy>ANDREW</cp:lastModifiedBy>
  <dcterms:created xsi:type="dcterms:W3CDTF">2013-04-16T20:01:06Z</dcterms:created>
  <dcterms:modified xsi:type="dcterms:W3CDTF">2013-06-24T05:27:30Z</dcterms:modified>
</cp:coreProperties>
</file>